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4804,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<sst xmlns="http://schemas.openxmlformats.org/spreadsheetml/2006/main" count="49" uniqueCount="46">
  <si>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Приложение 4                                                             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</t>
  </si>
  <si>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</si>
  <si>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</si>
  <si>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</si>
  <si>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</si>
  <si>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</si>
  <si>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</si>
  <si>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</si>
  <si>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</si>
  <si>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Прямые расходы</t>
  </si>
  <si>
    <t>1.1</t>
  </si>
  <si>
    <t>Оплата труда персонала, оказывающего социальные услуги в форме социального обслуживания граждан на дому</t>
  </si>
  <si>
    <t>1.2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</si>
  <si>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</si>
  <si>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2.</t>
  </si>
  <si>
    <t>Косвенные расходы</t>
  </si>
  <si>
    <t>2.1</t>
  </si>
  <si>
    <t>Расходы на оплату труда управленческого персонала</t>
  </si>
  <si>
    <t>2.2</t>
  </si>
  <si>
    <t>Начисления на выплаты по оплате труда управленческого персонала</t>
  </si>
  <si>
    <t>Итого</t>
  </si>
  <si>
    <t xml:space="preserve">________________ </t>
  </si>
  <si>
    <t xml:space="preserve">      </t>
  </si>
  <si>
    <t xml:space="preserve">(подпись) </t>
  </si>
  <si>
    <t xml:space="preserve"> </t>
  </si>
  <si>
    <t>М.П.</t>
  </si>
  <si>
    <t>О.М. Буйнова</t>
  </si>
  <si>
    <t xml:space="preserve">Н.В. Макеева </t>
  </si>
  <si>
    <t xml:space="preserve">з.п с.р </t>
  </si>
  <si>
    <t xml:space="preserve">стр вз с.р </t>
  </si>
  <si>
    <t>з.п АУ</t>
  </si>
  <si>
    <t xml:space="preserve">стр. вз АУ </t>
  </si>
  <si>
    <t xml:space="preserve">  Директор       </t>
  </si>
  <si>
    <t xml:space="preserve">    Гл. бухгалтер          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</si>
  <si>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Автономная некоммерческая организация социального обслуживания граждан «Доброе дело» о расходовании субсидии, предоставленной за счет средств республиканского бюджета Республики Мордовия некоммерческим организациям, не являющимся государственными учреждениями, оказывающим социальные услуги в форме социального обслуживания граждан на дому на территории Ромодановского муниципального района Республики Мордовия, (№17-71 от 22.01.2021 г.)                                                                                                                                                                                                                                                   </t>
  </si>
  <si>
    <t>п.п № 4,5 от 14.01.2021 г. п.п № 54 от 29.01.2021г. п.п № 72,76,80,81,82,83 от 12.02.2021 г п.п № 115 от 26.02.2021 г. п.п № 132,148 от 12.03.2021 г. п.п № 171,172 от 17.03.2021. п.п № 181 от 29.03.2021г. П.п. 187,188 от 31.03.2021 п.п.№ 227,228, 251,254 от 14.04.2021 п.п. № 448,455,458,461 от 14.05.2021 г.п.п № 500 от 28.05.2021 г. п.п № 520, 529, 563, 564 от 11.06.2021 г. п.п. № 574, 575 от 22.06.2021г. п.п. № 580 от 29.06.2021г. п.п. № 603 от 14.э07.2021 п.п. № 648 от 16.07.2021 п.п. "№ 651 от 29.07.2021 п.п. № 612,611 от 14.07.2021 660,661 от 04,08.2021 п.п. 27, 681,677,678 от 18.08.2021  п.п. № 68,718 от 10.09.2021п.п. № 59 от 27.08.2021 п.п.№ 69 14.09.2021 п.п.№ 79 от 29.09.2021 п.п. № 92,772,770,771 от 14.10.2021 г. п.п. № 106 от 28.10.2021 п.п. № 828,831,113,825 от 12.11.2021 п.п. № 124,920,134,925,926 ,920от 14.12.2021 п.п № 143,985 от 27.12.2021г.</t>
  </si>
  <si>
    <t>п.п № 2,3,6,7,8 от 14.01.2021 г. п.п № 93,96,99,102 от 12.02.2021 г. п.п № 153,154,155,156 от 15.03.2021 г. П.п. № 239, 242, 245, 248 от 14.04.2021 г. П.п. № 465,466,467,468 от 17.05.2021 г. П.п. № 543, 544, 545, 546 от 11.06.2021 г.  П.п.  №686,687,688,689  от 18.08.2021 п.п. 742,743,744,745 от 14.09.2021 п.п. № 774,776,778,780 от 14.10.2021 п.п. № 892,843,844,845 от 16.11.2021г. п.п.№ 938,941,944 от 15.12.2021 п.п. № 938,941,944 от 15.12.2021г.</t>
  </si>
  <si>
    <t xml:space="preserve"> за период за 2021 год</t>
  </si>
  <si>
    <t>Выплачена заработная плата за 2 половину декабря 2020г.,январь- декабрь 2021г.</t>
  </si>
  <si>
    <t xml:space="preserve">Перечислены отчисления по оплате труда за декабрь 2020 г., январь-декабрь 2021 </t>
  </si>
  <si>
    <t>телефон:89585523018</t>
  </si>
  <si>
    <t xml:space="preserve">Выплачена заработная плата за 2 половину декабря 2020г.,январь- декабрь 2021г. </t>
  </si>
  <si>
    <t xml:space="preserve">Перечислены отчисления по оплате труда за декабрь 2020 г., январь-ноябрь 2021 г, и 90% за декабрь 2021г. </t>
  </si>
  <si>
    <t>Примечание:49166,74 рублей перенесены с расходов  по отчислениям на оплату труда, на расходы по оплате труда</t>
  </si>
  <si>
    <t>п.п № 1 от 13.01.2021, п.п № 15,16,17,18от 14.01.2021 п.п № 94,97,100,103 от 12.02.2021 г. п.п № 157,158,159,160 от 15.03.2021г. п.п. № 240, 243, 246, 249 от 14.04.2021 П.п. № 476, 474, 475, 476 от 17.05.2021 г. П.п. № 547, 548, 549, 550 от 11.06.2021 г. п.п. №  636,637,638,639 от 15.07.2021 п.п. № т685,686,687,688 от 18.08.2021 п.па. № 736,740,742,755, от 14.09.2021, п.п.№ 850,851,852,853 от 12.11.2021г. п.п.№ 936,939,942,945 от 15.12.2021г, п.п.№ 973,974,,975 от  21.12.2021 п.п.№ 986 от 28.12.2021;</t>
  </si>
  <si>
    <t xml:space="preserve">п.п № 38,39,40,41,от 18.01.2021г. п.п № 46 от 25.01.2021г. п.п № 55,56 от 29.01.2021 г. п.п.№ 58,59 от 04.02.2021 г. п.п № 67,68,69,70 от 08.02.2021 г. п.п 73,74,77,78,79,84,85 от 12.02.2021 г. п.п № 105 от 16.02.2021г. п.п. № 116,120,121 от  26.02.2021 г. п.п. № 122,124 от 02.03.2021 г. п.п № 137,138,141,143 от12.03.2021 г. п.п № 174,173от 17.03.2021 г. п.п №182, 184 п.п № 189,190 от 31.03.2021  п.п. № 195, 196, 200 от 01.04.2021г. п.п. № 211,213 ото 06.04.2021 г. п.п № 218 от 09,04.2021  г. п.п № 224,225 от 13.04.2021 г. п.п № 228, 229, 230, 231, 232, 233, 234, 252, 255, 36 от 14.04.2021. п.п. №42, 434 от 29.04.2021 п.п № 441,443 от 13.05.2021 г. п.п. № 445, 446, 449, 450, 456, 452, 453, 459, 462, 47 от 14.05.2021 г. п.п. № 492, 494 от 24.05.2021 г. п.п. № 498, 499 от 27.05.2021 г. п.п. № 501, 502, 504 от 28.05.2021 г. п.п № 518, 523, 524, 526, 527, 530, 565, 566, 59 от 11.06.2021 г. п.п. № 572, 573 от 21.06.2021г. п.п № 581, 582 от 29.06.2021 г. п.п п.п. № 584, 585 от 02,07.2021 п.п. № 588, 589, 596,595 от 05.07.2021 п.п № 599,600 от 12.07.2021 п.п № 614,615 от 14.07.2021 п.п.№ 604,608,609,618  от 14.07.2021 п.п № 653,654,657,656 п.п. № 33, 679,689,39,690 от 18.08.2021 п.п. № 41,713 от 19.08.2021 п.п. № 42, 707 от 20.08.2021 п.п. № 54 от 27.08.2021 г., п.п № 65, 714 от 03.09.2021,п.п № 66,67,720 от 07.09.2021 г., п.п № 70,732,73,722,733,734 от 14.09.2021  п.п № 78,757 от 17.09.2021 п.п № 80 от 29.09.2021 г. п.п № 83 ,762 от 30.09.2021,п.п.3765,764 от 05.10.2021 п.п.№ 87 п.п.№89,771 от 08.10.2021г.п.п.№100,803 от 14.10.2021,п.п.№93,782 104,810,88,98,801,96,796,784,783 от 27.10.2021г., п.п.№ 103,913 от 26.10.2021п.п. №105,812,109 от 28.10.2021п.п. № 110,814 от 29.10.2021 п.п. № 114,827,829,832 от 12.11.2021г., п.п.№ 135,133,137,923,927,928,924 от 14.11.2021 г,п.п. № 117 от 15.11.2021, п.п.№ 118,894 от 16.11.2021, п.п.№ 123,907,122,906,125 от  29.11.2021 г, п.п № 129,911 от 01.12.2021 п.п.№ 144 от 28.12.2021 п.п.№ 990 от 29.12.2021г.;пп№15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</si>
</sst>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_р_."/>
    <numFmt numFmtId="190" formatCode="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30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7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8" borderId="0" applyNumberFormat="0" applyBorder="0" applyAlignment="0" applyProtection="0"/>
    <xf numFmtId="0" fontId="27" fillId="20" borderId="0" applyNumberFormat="0" applyBorder="0" applyAlignment="0" applyProtection="0"/>
    <xf numFmtId="0" fontId="7" fillId="14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16" borderId="0" applyNumberFormat="0" applyBorder="0" applyAlignment="0" applyProtection="0"/>
    <xf numFmtId="0" fontId="27" fillId="26" borderId="0" applyNumberFormat="0" applyBorder="0" applyAlignment="0" applyProtection="0"/>
    <xf numFmtId="0" fontId="8" fillId="18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5"/>
      <protection locked="0"/>
    </xf>
    <xf numFmtId="0" fontId="5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4" fontId="2" fillId="12" borderId="10" xfId="0" applyNumberFormat="1" applyFont="1" applyFill="1" applyBorder="1" applyAlignment="1" applyProtection="1">
      <alignment horizontal="center" vertical="center" wrapText="1"/>
      <protection/>
    </xf>
    <xf numFmtId="4" fontId="3" fillId="12" borderId="10" xfId="0" applyNumberFormat="1" applyFont="1" applyFill="1" applyBorder="1" applyAlignment="1" applyProtection="1">
      <alignment horizontal="center" vertical="center" wrapText="1"/>
      <protection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4" fontId="2" fillId="42" borderId="10" xfId="0" applyNumberFormat="1" applyFont="1" applyFill="1" applyBorder="1" applyAlignment="1" applyProtection="1">
      <alignment horizontal="center" vertical="center" wrapText="1"/>
      <protection/>
    </xf>
    <xf numFmtId="0" fontId="24" fillId="42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43" borderId="0" xfId="0" applyFill="1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70" zoomScaleSheetLayoutView="70" zoomScalePageLayoutView="0"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9.57421875" style="0" customWidth="1"/>
    <col min="4" max="4" width="15.00390625" style="0" customWidth="1"/>
    <col min="5" max="5" width="75.7109375" style="0" customWidth="1"/>
    <col min="6" max="6" width="19.7109375" style="0" customWidth="1"/>
    <col min="7" max="7" width="19.57421875" style="0" customWidth="1"/>
    <col min="10" max="10" width="13.28125" style="0" customWidth="1"/>
  </cols>
  <sheetData>
    <row r="1" spans="1:7" ht="12.75">
      <c r="A1" s="1"/>
      <c r="B1" s="1"/>
      <c r="C1" s="1"/>
      <c r="D1" s="1"/>
      <c r="F1" s="37" t="s">
        <v>0</v>
      </c>
      <c r="G1" s="37"/>
    </row>
    <row r="2" spans="1:7" ht="62.25" customHeight="1">
      <c r="A2" s="34" t="s">
        <v>34</v>
      </c>
      <c r="B2" s="34"/>
      <c r="C2" s="34"/>
      <c r="D2" s="34"/>
      <c r="E2" s="34"/>
      <c r="F2" s="34"/>
      <c r="G2" s="34"/>
    </row>
    <row r="3" spans="1:7" ht="15.75">
      <c r="A3" s="34" t="s">
        <v>37</v>
      </c>
      <c r="B3" s="34"/>
      <c r="C3" s="34"/>
      <c r="D3" s="34"/>
      <c r="E3" s="34"/>
      <c r="F3" s="34"/>
      <c r="G3" s="34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3" t="s">
        <v>1</v>
      </c>
      <c r="B5" s="38" t="s">
        <v>2</v>
      </c>
      <c r="C5" s="40" t="s">
        <v>3</v>
      </c>
      <c r="D5" s="40" t="s">
        <v>4</v>
      </c>
      <c r="E5" s="40" t="s">
        <v>5</v>
      </c>
      <c r="F5" s="43" t="s">
        <v>6</v>
      </c>
      <c r="G5" s="40" t="s">
        <v>7</v>
      </c>
    </row>
    <row r="6" spans="1:7" ht="15.75">
      <c r="A6" s="3" t="s">
        <v>8</v>
      </c>
      <c r="B6" s="39"/>
      <c r="C6" s="40"/>
      <c r="D6" s="40"/>
      <c r="E6" s="40"/>
      <c r="F6" s="43"/>
      <c r="G6" s="40"/>
    </row>
    <row r="7" spans="1:7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5">
        <v>6</v>
      </c>
      <c r="G7" s="3">
        <v>7</v>
      </c>
    </row>
    <row r="8" spans="1:7" ht="15.75">
      <c r="A8" s="4">
        <v>1</v>
      </c>
      <c r="B8" s="5" t="s">
        <v>9</v>
      </c>
      <c r="C8" s="23">
        <f>SUM(C9:C10)</f>
        <v>6364442.7</v>
      </c>
      <c r="D8" s="23">
        <f>SUM(D9:D10)</f>
        <v>6364442.7</v>
      </c>
      <c r="E8" s="26"/>
      <c r="F8" s="23">
        <f>C8-D8</f>
        <v>0</v>
      </c>
      <c r="G8" s="6"/>
    </row>
    <row r="9" spans="1:8" ht="303.75" customHeight="1">
      <c r="A9" s="7" t="s">
        <v>10</v>
      </c>
      <c r="B9" s="8" t="s">
        <v>11</v>
      </c>
      <c r="C9" s="31">
        <v>4888204.84</v>
      </c>
      <c r="D9" s="9">
        <v>4937371.58</v>
      </c>
      <c r="E9" s="27" t="s">
        <v>45</v>
      </c>
      <c r="F9" s="24">
        <f aca="true" t="shared" si="0" ref="F9:F14">C9-D9</f>
        <v>-49166.74000000022</v>
      </c>
      <c r="G9" s="32" t="s">
        <v>41</v>
      </c>
      <c r="H9" t="s">
        <v>24</v>
      </c>
    </row>
    <row r="10" spans="1:7" ht="81.75" customHeight="1">
      <c r="A10" s="7" t="s">
        <v>12</v>
      </c>
      <c r="B10" s="8" t="s">
        <v>13</v>
      </c>
      <c r="C10" s="31">
        <v>1476237.86</v>
      </c>
      <c r="D10" s="9">
        <v>1427071.12</v>
      </c>
      <c r="E10" s="28" t="s">
        <v>44</v>
      </c>
      <c r="F10" s="24">
        <f t="shared" si="0"/>
        <v>49166.73999999999</v>
      </c>
      <c r="G10" s="32" t="s">
        <v>42</v>
      </c>
    </row>
    <row r="11" spans="1:7" ht="15.75">
      <c r="A11" s="10" t="s">
        <v>14</v>
      </c>
      <c r="B11" s="5" t="s">
        <v>15</v>
      </c>
      <c r="C11" s="23">
        <f>SUM(C12:C13)</f>
        <v>1350033.2999999998</v>
      </c>
      <c r="D11" s="23">
        <f>SUM(D12:D13)</f>
        <v>1350033.2999999998</v>
      </c>
      <c r="E11" s="26"/>
      <c r="F11" s="23">
        <f t="shared" si="0"/>
        <v>0</v>
      </c>
      <c r="G11" s="6"/>
    </row>
    <row r="12" spans="1:7" ht="138.75" customHeight="1">
      <c r="A12" s="7" t="s">
        <v>16</v>
      </c>
      <c r="B12" s="8" t="s">
        <v>17</v>
      </c>
      <c r="C12" s="31">
        <v>1102896.4</v>
      </c>
      <c r="D12" s="9">
        <v>1102896.4</v>
      </c>
      <c r="E12" s="27" t="s">
        <v>35</v>
      </c>
      <c r="F12" s="24">
        <f t="shared" si="0"/>
        <v>0</v>
      </c>
      <c r="G12" s="32" t="s">
        <v>38</v>
      </c>
    </row>
    <row r="13" spans="1:7" ht="79.5" customHeight="1">
      <c r="A13" s="7" t="s">
        <v>18</v>
      </c>
      <c r="B13" s="8" t="s">
        <v>19</v>
      </c>
      <c r="C13" s="31">
        <v>247136.9</v>
      </c>
      <c r="D13" s="9">
        <v>247136.9</v>
      </c>
      <c r="E13" s="28" t="s">
        <v>36</v>
      </c>
      <c r="F13" s="24">
        <f t="shared" si="0"/>
        <v>0</v>
      </c>
      <c r="G13" s="32" t="s">
        <v>39</v>
      </c>
    </row>
    <row r="14" spans="1:7" ht="15.75">
      <c r="A14" s="10"/>
      <c r="B14" s="5" t="s">
        <v>20</v>
      </c>
      <c r="C14" s="23">
        <f>C8+C11</f>
        <v>7714476</v>
      </c>
      <c r="D14" s="23">
        <f>D8+D11</f>
        <v>7714476</v>
      </c>
      <c r="E14" s="6"/>
      <c r="F14" s="23">
        <f t="shared" si="0"/>
        <v>0</v>
      </c>
      <c r="G14" s="6"/>
    </row>
    <row r="15" spans="1:8" ht="32.25" customHeight="1">
      <c r="A15" s="41" t="s">
        <v>43</v>
      </c>
      <c r="B15" s="42"/>
      <c r="C15" s="42"/>
      <c r="D15" s="42"/>
      <c r="E15" s="42"/>
      <c r="F15" s="42"/>
      <c r="G15" s="42"/>
      <c r="H15" s="42"/>
    </row>
    <row r="16" spans="1:7" ht="30" customHeight="1">
      <c r="A16" s="1"/>
      <c r="B16" s="12"/>
      <c r="C16" s="1"/>
      <c r="D16" s="1"/>
      <c r="E16" s="1"/>
      <c r="F16" s="1"/>
      <c r="G16" s="11"/>
    </row>
    <row r="17" spans="1:7" ht="15.75">
      <c r="A17" s="1"/>
      <c r="B17" s="33" t="s">
        <v>32</v>
      </c>
      <c r="C17" s="35" t="s">
        <v>21</v>
      </c>
      <c r="D17" s="35"/>
      <c r="E17" s="14" t="s">
        <v>26</v>
      </c>
      <c r="F17" s="15" t="s">
        <v>40</v>
      </c>
      <c r="G17" s="16"/>
    </row>
    <row r="18" spans="1:7" ht="15.75">
      <c r="A18" s="1"/>
      <c r="B18" s="17" t="s">
        <v>22</v>
      </c>
      <c r="C18" s="36" t="s">
        <v>23</v>
      </c>
      <c r="D18" s="36"/>
      <c r="E18" s="13"/>
      <c r="F18" s="18"/>
      <c r="G18" s="19"/>
    </row>
    <row r="19" spans="1:7" ht="15.75">
      <c r="A19" s="1"/>
      <c r="B19" s="13" t="s">
        <v>33</v>
      </c>
      <c r="C19" s="35" t="s">
        <v>21</v>
      </c>
      <c r="D19" s="35"/>
      <c r="E19" s="14" t="s">
        <v>27</v>
      </c>
      <c r="F19" s="15"/>
      <c r="G19" s="20"/>
    </row>
    <row r="20" spans="1:7" ht="15.75">
      <c r="A20" s="1"/>
      <c r="B20" s="13" t="s">
        <v>24</v>
      </c>
      <c r="C20" s="36" t="s">
        <v>23</v>
      </c>
      <c r="D20" s="36"/>
      <c r="E20" s="21"/>
      <c r="F20" s="15"/>
      <c r="G20" s="20"/>
    </row>
    <row r="21" spans="1:7" ht="15.75">
      <c r="A21" s="1"/>
      <c r="B21" s="12" t="s">
        <v>25</v>
      </c>
      <c r="C21" s="1"/>
      <c r="D21" s="1"/>
      <c r="E21" s="1"/>
      <c r="F21" s="22"/>
      <c r="G21" s="19"/>
    </row>
    <row r="22" spans="1:7" ht="15.75">
      <c r="A22" s="1"/>
      <c r="B22" s="1"/>
      <c r="C22" s="1"/>
      <c r="D22" s="1"/>
      <c r="E22" s="1"/>
      <c r="F22" s="22"/>
      <c r="G22" s="19"/>
    </row>
  </sheetData>
  <sheetProtection/>
  <protectedRanges>
    <protectedRange password="EC55" sqref="C8:G8 G14 C14:E14 C11:E11 G11 F9:F14" name="Диапазон1_1"/>
  </protectedRanges>
  <mergeCells count="14">
    <mergeCell ref="E5:E6"/>
    <mergeCell ref="A15:H15"/>
    <mergeCell ref="F5:F6"/>
    <mergeCell ref="G5:G6"/>
    <mergeCell ref="A3:G3"/>
    <mergeCell ref="C17:D17"/>
    <mergeCell ref="C18:D18"/>
    <mergeCell ref="C19:D19"/>
    <mergeCell ref="C20:D20"/>
    <mergeCell ref="F1:G1"/>
    <mergeCell ref="A2:G2"/>
    <mergeCell ref="B5:B6"/>
    <mergeCell ref="C5:C6"/>
    <mergeCell ref="D5:D6"/>
  </mergeCells>
  <printOptions/>
  <pageMargins left="0.5905511811023623" right="0.5905511811023623" top="0.7874015748031497" bottom="0.15748031496062992" header="0.15748031496062992" footer="0.1574803149606299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8"/>
  <sheetViews>
    <sheetView zoomScalePageLayoutView="0" workbookViewId="0" topLeftCell="A8">
      <selection activeCell="I19" sqref="I19"/>
    </sheetView>
  </sheetViews>
  <sheetFormatPr defaultColWidth="9.140625" defaultRowHeight="12.75"/>
  <cols>
    <col min="3" max="3" width="16.28125" style="0" customWidth="1"/>
    <col min="6" max="6" width="14.7109375" style="0" customWidth="1"/>
    <col min="9" max="9" width="12.57421875" style="0" customWidth="1"/>
    <col min="12" max="12" width="12.28125" style="0" customWidth="1"/>
  </cols>
  <sheetData>
    <row r="1" spans="3:12" ht="12.75">
      <c r="C1" s="29" t="s">
        <v>28</v>
      </c>
      <c r="F1" s="29" t="s">
        <v>29</v>
      </c>
      <c r="I1" s="29" t="s">
        <v>30</v>
      </c>
      <c r="L1" s="29" t="s">
        <v>31</v>
      </c>
    </row>
    <row r="2" spans="3:12" ht="12.75">
      <c r="C2">
        <v>1547.37</v>
      </c>
      <c r="F2">
        <v>3.49</v>
      </c>
      <c r="I2">
        <v>11199</v>
      </c>
      <c r="L2">
        <v>181.92</v>
      </c>
    </row>
    <row r="3" spans="3:12" ht="12.75">
      <c r="C3">
        <v>231</v>
      </c>
      <c r="F3">
        <v>555.44</v>
      </c>
      <c r="I3">
        <v>19461.64</v>
      </c>
      <c r="L3">
        <v>539.87</v>
      </c>
    </row>
    <row r="4" spans="3:12" ht="12.75">
      <c r="C4">
        <v>1759.33</v>
      </c>
      <c r="F4">
        <v>16057.18</v>
      </c>
      <c r="I4">
        <v>22500</v>
      </c>
      <c r="L4">
        <v>2097.96</v>
      </c>
    </row>
    <row r="5" spans="3:12" ht="12.75">
      <c r="C5">
        <v>263</v>
      </c>
      <c r="F5">
        <v>39192.6</v>
      </c>
      <c r="I5">
        <v>41598.43</v>
      </c>
      <c r="L5">
        <v>4638.93</v>
      </c>
    </row>
    <row r="6" spans="3:12" ht="12.75">
      <c r="C6">
        <v>1957.77</v>
      </c>
      <c r="F6">
        <v>169066.12</v>
      </c>
      <c r="I6">
        <v>8631</v>
      </c>
      <c r="L6">
        <v>20011.07</v>
      </c>
    </row>
    <row r="7" spans="3:12" ht="12.75">
      <c r="C7">
        <v>2000</v>
      </c>
      <c r="F7">
        <v>70379.14</v>
      </c>
      <c r="I7">
        <v>167.32</v>
      </c>
      <c r="L7">
        <v>16147.72</v>
      </c>
    </row>
    <row r="8" spans="3:12" ht="12.75">
      <c r="C8">
        <v>43000</v>
      </c>
      <c r="F8">
        <v>16315.16</v>
      </c>
      <c r="I8">
        <v>501.98</v>
      </c>
      <c r="L8">
        <v>3393.87</v>
      </c>
    </row>
    <row r="9" spans="3:12" ht="12.75">
      <c r="C9">
        <v>43128.22</v>
      </c>
      <c r="F9">
        <v>9277.25</v>
      </c>
      <c r="I9">
        <v>214.48</v>
      </c>
      <c r="L9">
        <v>2666.83</v>
      </c>
    </row>
    <row r="10" spans="3:12" ht="12.75">
      <c r="C10">
        <v>6324.6</v>
      </c>
      <c r="F10">
        <v>626.81</v>
      </c>
      <c r="I10">
        <v>643.43</v>
      </c>
      <c r="L10">
        <v>183.91</v>
      </c>
    </row>
    <row r="11" spans="3:12" ht="12.75">
      <c r="C11">
        <v>2289.21</v>
      </c>
      <c r="F11">
        <v>78346.2</v>
      </c>
      <c r="I11">
        <v>37000</v>
      </c>
      <c r="L11">
        <v>15485.09</v>
      </c>
    </row>
    <row r="12" spans="3:12" ht="12.75">
      <c r="C12">
        <v>342</v>
      </c>
      <c r="F12">
        <v>18162.07</v>
      </c>
      <c r="I12">
        <v>24154.6</v>
      </c>
      <c r="L12">
        <v>3589.73</v>
      </c>
    </row>
    <row r="13" spans="3:12" ht="12.75">
      <c r="C13">
        <v>1398.79</v>
      </c>
      <c r="F13">
        <v>10327.45</v>
      </c>
      <c r="I13">
        <v>8241</v>
      </c>
      <c r="L13">
        <v>2041.22</v>
      </c>
    </row>
    <row r="14" spans="3:12" ht="12.75">
      <c r="C14">
        <v>209</v>
      </c>
      <c r="F14">
        <v>707.36</v>
      </c>
      <c r="I14">
        <v>247.79</v>
      </c>
      <c r="L14">
        <v>140.77</v>
      </c>
    </row>
    <row r="15" spans="3:12" ht="12.75">
      <c r="C15">
        <v>78119.35</v>
      </c>
      <c r="F15" s="30">
        <f>SUM(F2:F14)</f>
        <v>429016.26999999996</v>
      </c>
      <c r="I15">
        <v>743.38</v>
      </c>
      <c r="L15" s="30">
        <f>SUM(L2:L14)</f>
        <v>71118.89000000001</v>
      </c>
    </row>
    <row r="16" spans="3:9" ht="12.75">
      <c r="C16">
        <v>81177.68</v>
      </c>
      <c r="I16">
        <v>29500</v>
      </c>
    </row>
    <row r="17" spans="3:9" ht="12.75">
      <c r="C17">
        <v>33782.4</v>
      </c>
      <c r="I17" s="30">
        <v>18825.1</v>
      </c>
    </row>
    <row r="18" spans="3:9" ht="12.75">
      <c r="C18">
        <v>622.93</v>
      </c>
      <c r="I18">
        <v>2813</v>
      </c>
    </row>
    <row r="19" spans="3:9" ht="12.75">
      <c r="C19">
        <v>1868.81</v>
      </c>
      <c r="I19">
        <f>SUM(I2:I18)</f>
        <v>226442.15000000002</v>
      </c>
    </row>
    <row r="20" ht="12.75">
      <c r="C20">
        <v>1771.55</v>
      </c>
    </row>
    <row r="21" ht="12.75">
      <c r="C21">
        <v>5314.59</v>
      </c>
    </row>
    <row r="22" ht="12.75">
      <c r="C22">
        <v>2113.4</v>
      </c>
    </row>
    <row r="23" ht="12.75">
      <c r="C23">
        <v>91000</v>
      </c>
    </row>
    <row r="24" ht="12.75">
      <c r="C24">
        <v>21175.09</v>
      </c>
    </row>
    <row r="25" ht="12.75">
      <c r="C25">
        <v>2955</v>
      </c>
    </row>
    <row r="26" ht="12.75">
      <c r="C26">
        <v>15545.74</v>
      </c>
    </row>
    <row r="27" ht="12.75">
      <c r="C27">
        <v>1904</v>
      </c>
    </row>
    <row r="28" ht="12.75">
      <c r="C28">
        <v>95594.87</v>
      </c>
    </row>
    <row r="29" ht="12.75">
      <c r="C29">
        <v>68796.31</v>
      </c>
    </row>
    <row r="30" ht="12.75">
      <c r="C30">
        <v>5318.19</v>
      </c>
    </row>
    <row r="31" ht="12.75">
      <c r="C31">
        <v>42069</v>
      </c>
    </row>
    <row r="32" ht="12.75">
      <c r="C32">
        <v>844.49</v>
      </c>
    </row>
    <row r="33" ht="12.75">
      <c r="C33">
        <v>2533.46</v>
      </c>
    </row>
    <row r="34" ht="12.75">
      <c r="C34">
        <v>91100</v>
      </c>
    </row>
    <row r="35" ht="12.75">
      <c r="C35">
        <v>3000</v>
      </c>
    </row>
    <row r="36" ht="12.75">
      <c r="C36" s="30">
        <v>9853.63</v>
      </c>
    </row>
    <row r="37" ht="12.75">
      <c r="C37">
        <v>2369</v>
      </c>
    </row>
    <row r="38" ht="12.75">
      <c r="C38">
        <f>SUM(C2:C37)</f>
        <v>763279.7799999999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2022-04-08T08:38:05Z</cp:lastPrinted>
  <dcterms:created xsi:type="dcterms:W3CDTF">1996-10-08T23:32:33Z</dcterms:created>
  <dcterms:modified xsi:type="dcterms:W3CDTF">2022-09-16T09:11:23Z</dcterms:modified>
  <cp:category/>
  <cp:version/>
  <cp:contentType/>
  <cp:contentStatus/>
</cp:coreProperties>
</file>